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firstSheet="2" activeTab="2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K31" i="2"/>
  <c r="J31" i="2"/>
  <c r="I31" i="2"/>
  <c r="H31" i="2"/>
  <c r="G31" i="2"/>
  <c r="N19" i="2"/>
  <c r="N31" i="2" s="1"/>
  <c r="M19" i="2"/>
  <c r="M31" i="2" s="1"/>
  <c r="F19" i="2"/>
  <c r="F31" i="2" s="1"/>
  <c r="E19" i="2"/>
  <c r="E31" i="2" s="1"/>
  <c r="P18" i="2"/>
  <c r="P31" i="2" s="1"/>
  <c r="O18" i="2"/>
  <c r="O31" i="2" s="1"/>
  <c r="P30" i="1" l="1"/>
  <c r="O30" i="1"/>
  <c r="N30" i="1"/>
  <c r="M30" i="1"/>
  <c r="F30" i="1"/>
  <c r="E30" i="1"/>
</calcChain>
</file>

<file path=xl/sharedStrings.xml><?xml version="1.0" encoding="utf-8"?>
<sst xmlns="http://schemas.openxmlformats.org/spreadsheetml/2006/main" count="163" uniqueCount="46">
  <si>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</si>
  <si>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</si>
  <si>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</si>
  <si>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</si>
  <si>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</si>
  <si>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</si>
  <si>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</si>
  <si>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август 2019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</si>
  <si>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</si>
  <si>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</si>
  <si>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</si>
  <si>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</si>
  <si>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</si>
  <si>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</si>
  <si>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</si>
  <si>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</si>
  <si>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</si>
  <si>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</si>
  <si>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</si>
  <si>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</si>
  <si>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</si>
  <si>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</si>
  <si>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</si>
  <si>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</si>
  <si>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</si>
  <si>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</si>
  <si>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</si>
  <si>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</si>
  <si>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</si>
  <si>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</si>
  <si>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</si>
  <si>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</si>
  <si>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</si>
  <si>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</si>
  <si>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</si>
  <si>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</si>
  <si>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</si>
  <si>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</si>
  <si>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количество заключенных договоров</t>
  </si>
  <si>
    <t>Тюменский филиал</t>
  </si>
  <si>
    <t>филиал в ЯНАО</t>
  </si>
  <si>
    <t>(технологическом присоединении) к газораспределительным сетям АВГУСТ 2019</t>
  </si>
  <si>
    <t>плата  66175,00</t>
  </si>
  <si>
    <t>-</t>
  </si>
  <si>
    <t>плата 78086,00</t>
  </si>
  <si>
    <t>филиал в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</si>
</sst>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6" workbookViewId="0">
      <selection activeCell="J16" sqref="J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6" t="s">
        <v>0</v>
      </c>
      <c r="O1" s="86"/>
      <c r="P1" s="86"/>
    </row>
    <row r="2" spans="1:17" s="1" customFormat="1" ht="12.75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"/>
      <c r="N2" s="87" t="s">
        <v>1</v>
      </c>
      <c r="O2" s="87"/>
      <c r="P2" s="87"/>
    </row>
    <row r="3" spans="1:17" s="1" customFormat="1" ht="12.75" x14ac:dyDescent="0.2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"/>
      <c r="N3" s="68" t="s">
        <v>2</v>
      </c>
      <c r="O3" s="68"/>
      <c r="P3" s="68"/>
    </row>
    <row r="4" spans="1:17" s="1" customFormat="1" ht="12.75" x14ac:dyDescent="0.2">
      <c r="H4" s="67"/>
      <c r="I4" s="67"/>
      <c r="J4" s="67"/>
      <c r="K4" s="67"/>
      <c r="L4" s="67"/>
    </row>
    <row r="5" spans="1:17" s="1" customFormat="1" ht="12.75" x14ac:dyDescent="0.2">
      <c r="N5" s="1" t="s">
        <v>3</v>
      </c>
    </row>
    <row r="6" spans="1:17" s="1" customFormat="1" ht="12.75" x14ac:dyDescent="0.2">
      <c r="B6" s="66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7" s="1" customFormat="1" ht="12.75" x14ac:dyDescent="0.2">
      <c r="B7" s="66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7" s="1" customFormat="1" ht="12.75" x14ac:dyDescent="0.2">
      <c r="H8" s="67" t="s">
        <v>6</v>
      </c>
      <c r="I8" s="67"/>
      <c r="J8" s="67"/>
      <c r="K8" s="67"/>
      <c r="L8" s="67"/>
    </row>
    <row r="9" spans="1:17" s="1" customFormat="1" ht="12.75" x14ac:dyDescent="0.2">
      <c r="B9" s="68" t="s">
        <v>39</v>
      </c>
      <c r="C9" s="68"/>
      <c r="D9" s="68"/>
      <c r="N9" s="69" t="s">
        <v>7</v>
      </c>
      <c r="O9" s="6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8.75" customHeight="1" thickBot="1" x14ac:dyDescent="0.25">
      <c r="A11" s="70" t="s">
        <v>8</v>
      </c>
      <c r="B11" s="73" t="s">
        <v>9</v>
      </c>
      <c r="C11" s="74"/>
      <c r="D11" s="75"/>
      <c r="E11" s="82" t="s">
        <v>10</v>
      </c>
      <c r="F11" s="83"/>
      <c r="G11" s="82" t="s">
        <v>11</v>
      </c>
      <c r="H11" s="84"/>
      <c r="I11" s="84"/>
      <c r="J11" s="84"/>
      <c r="K11" s="84"/>
      <c r="L11" s="85"/>
      <c r="M11" s="46" t="s">
        <v>38</v>
      </c>
      <c r="N11" s="47"/>
      <c r="O11" s="46" t="s">
        <v>13</v>
      </c>
      <c r="P11" s="47"/>
    </row>
    <row r="12" spans="1:17" s="1" customFormat="1" ht="12.75" x14ac:dyDescent="0.2">
      <c r="A12" s="71"/>
      <c r="B12" s="76"/>
      <c r="C12" s="77"/>
      <c r="D12" s="78"/>
      <c r="E12" s="48" t="s">
        <v>14</v>
      </c>
      <c r="F12" s="51" t="s">
        <v>15</v>
      </c>
      <c r="G12" s="49" t="s">
        <v>14</v>
      </c>
      <c r="H12" s="54" t="s">
        <v>15</v>
      </c>
      <c r="I12" s="57" t="s">
        <v>16</v>
      </c>
      <c r="J12" s="58"/>
      <c r="K12" s="58"/>
      <c r="L12" s="58"/>
      <c r="M12" s="59" t="s">
        <v>14</v>
      </c>
      <c r="N12" s="62" t="s">
        <v>15</v>
      </c>
      <c r="O12" s="59" t="s">
        <v>14</v>
      </c>
      <c r="P12" s="62" t="s">
        <v>17</v>
      </c>
      <c r="Q12" s="7"/>
    </row>
    <row r="13" spans="1:17" s="1" customFormat="1" ht="12.75" x14ac:dyDescent="0.2">
      <c r="A13" s="71"/>
      <c r="B13" s="76"/>
      <c r="C13" s="77"/>
      <c r="D13" s="78"/>
      <c r="E13" s="49"/>
      <c r="F13" s="52"/>
      <c r="G13" s="49"/>
      <c r="H13" s="55"/>
      <c r="I13" s="63" t="s">
        <v>18</v>
      </c>
      <c r="J13" s="65" t="s">
        <v>19</v>
      </c>
      <c r="K13" s="65"/>
      <c r="L13" s="65"/>
      <c r="M13" s="60"/>
      <c r="N13" s="52"/>
      <c r="O13" s="60"/>
      <c r="P13" s="52"/>
      <c r="Q13" s="7"/>
    </row>
    <row r="14" spans="1:17" s="11" customFormat="1" ht="84.75" thickBot="1" x14ac:dyDescent="0.25">
      <c r="A14" s="72"/>
      <c r="B14" s="79"/>
      <c r="C14" s="80"/>
      <c r="D14" s="81"/>
      <c r="E14" s="50"/>
      <c r="F14" s="53"/>
      <c r="G14" s="50"/>
      <c r="H14" s="56"/>
      <c r="I14" s="64"/>
      <c r="J14" s="8" t="s">
        <v>20</v>
      </c>
      <c r="K14" s="8" t="s">
        <v>21</v>
      </c>
      <c r="L14" s="9" t="s">
        <v>22</v>
      </c>
      <c r="M14" s="61"/>
      <c r="N14" s="53"/>
      <c r="O14" s="61"/>
      <c r="P14" s="53"/>
      <c r="Q14" s="10"/>
    </row>
    <row r="15" spans="1:17" s="13" customFormat="1" ht="12.75" x14ac:dyDescent="0.25">
      <c r="A15" s="12"/>
      <c r="B15" s="32">
        <v>1</v>
      </c>
      <c r="C15" s="33"/>
      <c r="D15" s="34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5" t="s">
        <v>23</v>
      </c>
      <c r="C16" s="36" t="s">
        <v>24</v>
      </c>
      <c r="D16" s="15" t="s">
        <v>25</v>
      </c>
      <c r="E16" s="14">
        <v>144</v>
      </c>
      <c r="F16" s="14">
        <v>639.10299999999995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142</v>
      </c>
      <c r="N16" s="14">
        <v>629.86</v>
      </c>
      <c r="O16" s="14">
        <v>19</v>
      </c>
      <c r="P16" s="14">
        <v>77.94</v>
      </c>
    </row>
    <row r="17" spans="1:16" s="1" customFormat="1" ht="25.5" x14ac:dyDescent="0.2">
      <c r="A17" s="14">
        <v>2</v>
      </c>
      <c r="B17" s="35"/>
      <c r="C17" s="36"/>
      <c r="D17" s="19" t="s">
        <v>26</v>
      </c>
      <c r="E17" s="14">
        <v>414</v>
      </c>
      <c r="F17" s="14">
        <v>1845.115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412</v>
      </c>
      <c r="N17" s="14">
        <v>1888.15</v>
      </c>
      <c r="O17" s="14">
        <v>112</v>
      </c>
      <c r="P17" s="14">
        <v>364.89</v>
      </c>
    </row>
    <row r="18" spans="1:16" s="1" customFormat="1" ht="12.75" x14ac:dyDescent="0.2">
      <c r="A18" s="14">
        <v>3</v>
      </c>
      <c r="B18" s="35"/>
      <c r="C18" s="36" t="s">
        <v>27</v>
      </c>
      <c r="D18" s="15" t="s">
        <v>25</v>
      </c>
      <c r="E18" s="14">
        <v>6</v>
      </c>
      <c r="F18" s="14">
        <v>37.86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8</v>
      </c>
      <c r="N18" s="14">
        <v>38.58</v>
      </c>
      <c r="O18" s="14">
        <v>1</v>
      </c>
      <c r="P18" s="14">
        <v>8.5</v>
      </c>
    </row>
    <row r="19" spans="1:16" s="1" customFormat="1" ht="25.5" x14ac:dyDescent="0.2">
      <c r="A19" s="14">
        <v>4</v>
      </c>
      <c r="B19" s="35"/>
      <c r="C19" s="36"/>
      <c r="D19" s="19" t="s">
        <v>26</v>
      </c>
      <c r="E19" s="14">
        <v>13</v>
      </c>
      <c r="F19" s="14">
        <v>141.09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6</v>
      </c>
      <c r="N19" s="14">
        <v>32.79</v>
      </c>
      <c r="O19" s="14">
        <v>1</v>
      </c>
      <c r="P19" s="14">
        <v>6</v>
      </c>
    </row>
    <row r="20" spans="1:16" s="1" customFormat="1" ht="31.5" customHeight="1" x14ac:dyDescent="0.2">
      <c r="A20" s="14">
        <v>5</v>
      </c>
      <c r="B20" s="40" t="s">
        <v>28</v>
      </c>
      <c r="C20" s="17" t="s">
        <v>24</v>
      </c>
      <c r="D20" s="19" t="s">
        <v>26</v>
      </c>
      <c r="E20" s="14">
        <v>77</v>
      </c>
      <c r="F20" s="14">
        <v>373.95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9</v>
      </c>
      <c r="N20" s="14">
        <v>38.340000000000003</v>
      </c>
      <c r="O20" s="14">
        <v>1</v>
      </c>
      <c r="P20" s="14">
        <v>4.26</v>
      </c>
    </row>
    <row r="21" spans="1:16" s="1" customFormat="1" ht="33.75" customHeight="1" x14ac:dyDescent="0.2">
      <c r="A21" s="14">
        <v>6</v>
      </c>
      <c r="B21" s="41"/>
      <c r="C21" s="18" t="s">
        <v>27</v>
      </c>
      <c r="D21" s="19" t="s">
        <v>26</v>
      </c>
      <c r="E21" s="14">
        <v>14</v>
      </c>
      <c r="F21" s="14">
        <v>573.54999999999995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5</v>
      </c>
      <c r="N21" s="14">
        <v>319.31</v>
      </c>
      <c r="O21" s="14">
        <v>1</v>
      </c>
      <c r="P21" s="14">
        <v>2.1</v>
      </c>
    </row>
    <row r="22" spans="1:16" s="1" customFormat="1" ht="33.75" customHeight="1" x14ac:dyDescent="0.2">
      <c r="A22" s="14">
        <v>7</v>
      </c>
      <c r="B22" s="40" t="s">
        <v>29</v>
      </c>
      <c r="C22" s="17" t="s">
        <v>24</v>
      </c>
      <c r="D22" s="19" t="s">
        <v>26</v>
      </c>
      <c r="E22" s="14">
        <v>20</v>
      </c>
      <c r="F22" s="14">
        <v>84.3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36" customHeight="1" x14ac:dyDescent="0.2">
      <c r="A23" s="14">
        <v>8</v>
      </c>
      <c r="B23" s="41"/>
      <c r="C23" s="18" t="s">
        <v>27</v>
      </c>
      <c r="D23" s="19" t="s">
        <v>26</v>
      </c>
      <c r="E23" s="14">
        <v>3</v>
      </c>
      <c r="F23" s="14">
        <v>17.440000000000001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5" customHeight="1" x14ac:dyDescent="0.2">
      <c r="A24" s="14">
        <v>9</v>
      </c>
      <c r="B24" s="35" t="s">
        <v>30</v>
      </c>
      <c r="C24" s="42" t="s">
        <v>31</v>
      </c>
      <c r="D24" s="43"/>
      <c r="E24" s="14">
        <v>7</v>
      </c>
      <c r="F24" s="14">
        <v>4450.6099999999997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4</v>
      </c>
      <c r="N24" s="14">
        <v>2140.4499999999998</v>
      </c>
      <c r="O24" s="14">
        <v>0</v>
      </c>
      <c r="P24" s="14">
        <v>0</v>
      </c>
    </row>
    <row r="25" spans="1:16" s="1" customFormat="1" ht="21" customHeight="1" x14ac:dyDescent="0.2">
      <c r="A25" s="14">
        <v>10</v>
      </c>
      <c r="B25" s="35"/>
      <c r="C25" s="42" t="s">
        <v>32</v>
      </c>
      <c r="D25" s="44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35"/>
      <c r="C26" s="45" t="s">
        <v>33</v>
      </c>
      <c r="D26" s="45"/>
      <c r="E26" s="14">
        <v>7</v>
      </c>
      <c r="F26" s="14">
        <v>35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6.25" customHeight="1" x14ac:dyDescent="0.2">
      <c r="A27" s="14">
        <v>12</v>
      </c>
      <c r="B27" s="35"/>
      <c r="C27" s="45" t="s">
        <v>34</v>
      </c>
      <c r="D27" s="45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35"/>
      <c r="C28" s="45" t="s">
        <v>35</v>
      </c>
      <c r="D28" s="45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7.25" customHeight="1" x14ac:dyDescent="0.2">
      <c r="A29" s="14">
        <v>14</v>
      </c>
      <c r="B29" s="35"/>
      <c r="C29" s="45" t="s">
        <v>36</v>
      </c>
      <c r="D29" s="45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7" t="s">
        <v>37</v>
      </c>
      <c r="C30" s="38"/>
      <c r="D30" s="39"/>
      <c r="E30" s="20">
        <f>SUM(E16:E29)</f>
        <v>705</v>
      </c>
      <c r="F30" s="20">
        <f>SUM(F16:F29)</f>
        <v>8198.018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f>SUM(M16:M29)</f>
        <v>586</v>
      </c>
      <c r="N30" s="20">
        <f>SUM(N16:N29)</f>
        <v>5087.4799999999996</v>
      </c>
      <c r="O30" s="20">
        <f>SUM(O16:O29)</f>
        <v>135</v>
      </c>
      <c r="P30" s="20">
        <f>SUM(P16:P29)</f>
        <v>463.69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D9"/>
    <mergeCell ref="N9:O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6" workbookViewId="0">
      <selection activeCell="E30" sqref="E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6" t="s">
        <v>0</v>
      </c>
      <c r="O1" s="86"/>
      <c r="P1" s="86"/>
    </row>
    <row r="2" spans="1:17" s="1" customFormat="1" ht="12.75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"/>
      <c r="N2" s="87" t="s">
        <v>1</v>
      </c>
      <c r="O2" s="87"/>
      <c r="P2" s="87"/>
    </row>
    <row r="3" spans="1:17" s="1" customFormat="1" ht="12.75" x14ac:dyDescent="0.2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"/>
      <c r="N3" s="68" t="s">
        <v>2</v>
      </c>
      <c r="O3" s="68"/>
      <c r="P3" s="68"/>
    </row>
    <row r="4" spans="1:17" s="1" customFormat="1" ht="12.75" x14ac:dyDescent="0.2">
      <c r="H4" s="67"/>
      <c r="I4" s="67"/>
      <c r="J4" s="67"/>
      <c r="K4" s="67"/>
      <c r="L4" s="67"/>
    </row>
    <row r="5" spans="1:17" s="1" customFormat="1" ht="12.75" x14ac:dyDescent="0.2">
      <c r="N5" s="1" t="s">
        <v>3</v>
      </c>
    </row>
    <row r="6" spans="1:17" s="1" customFormat="1" ht="12.75" x14ac:dyDescent="0.2">
      <c r="B6" s="66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7" s="1" customFormat="1" ht="12.75" x14ac:dyDescent="0.2">
      <c r="B7" s="66" t="s">
        <v>41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7" s="1" customFormat="1" ht="12.75" x14ac:dyDescent="0.2">
      <c r="H8" s="67" t="s">
        <v>6</v>
      </c>
      <c r="I8" s="67"/>
      <c r="J8" s="67"/>
      <c r="K8" s="67"/>
      <c r="L8" s="67"/>
    </row>
    <row r="9" spans="1:17" s="1" customFormat="1" ht="12.75" x14ac:dyDescent="0.2">
      <c r="N9" s="31"/>
      <c r="O9" s="30"/>
    </row>
    <row r="10" spans="1:17" s="1" customFormat="1" ht="12.75" x14ac:dyDescent="0.2">
      <c r="B10" s="68" t="s">
        <v>45</v>
      </c>
      <c r="C10" s="68"/>
      <c r="D10" s="68"/>
      <c r="N10" s="69" t="s">
        <v>7</v>
      </c>
      <c r="O10" s="69"/>
    </row>
    <row r="11" spans="1:17" s="6" customFormat="1" ht="15.75" thickBot="1" x14ac:dyDescent="0.2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</row>
    <row r="12" spans="1:17" s="1" customFormat="1" ht="48.75" customHeight="1" thickBot="1" x14ac:dyDescent="0.25">
      <c r="A12" s="70" t="s">
        <v>8</v>
      </c>
      <c r="B12" s="73" t="s">
        <v>9</v>
      </c>
      <c r="C12" s="74"/>
      <c r="D12" s="75"/>
      <c r="E12" s="82" t="s">
        <v>10</v>
      </c>
      <c r="F12" s="83"/>
      <c r="G12" s="82" t="s">
        <v>11</v>
      </c>
      <c r="H12" s="84"/>
      <c r="I12" s="84"/>
      <c r="J12" s="84"/>
      <c r="K12" s="84"/>
      <c r="L12" s="85"/>
      <c r="M12" s="46" t="s">
        <v>38</v>
      </c>
      <c r="N12" s="47"/>
      <c r="O12" s="46" t="s">
        <v>13</v>
      </c>
      <c r="P12" s="47"/>
    </row>
    <row r="13" spans="1:17" s="1" customFormat="1" ht="12.75" x14ac:dyDescent="0.2">
      <c r="A13" s="71"/>
      <c r="B13" s="76"/>
      <c r="C13" s="77"/>
      <c r="D13" s="78"/>
      <c r="E13" s="48" t="s">
        <v>14</v>
      </c>
      <c r="F13" s="51" t="s">
        <v>15</v>
      </c>
      <c r="G13" s="49" t="s">
        <v>14</v>
      </c>
      <c r="H13" s="54" t="s">
        <v>15</v>
      </c>
      <c r="I13" s="57" t="s">
        <v>16</v>
      </c>
      <c r="J13" s="58"/>
      <c r="K13" s="58"/>
      <c r="L13" s="58"/>
      <c r="M13" s="59" t="s">
        <v>14</v>
      </c>
      <c r="N13" s="62" t="s">
        <v>15</v>
      </c>
      <c r="O13" s="59" t="s">
        <v>14</v>
      </c>
      <c r="P13" s="62" t="s">
        <v>17</v>
      </c>
      <c r="Q13" s="7"/>
    </row>
    <row r="14" spans="1:17" s="1" customFormat="1" ht="12.75" x14ac:dyDescent="0.2">
      <c r="A14" s="71"/>
      <c r="B14" s="76"/>
      <c r="C14" s="77"/>
      <c r="D14" s="78"/>
      <c r="E14" s="49"/>
      <c r="F14" s="52"/>
      <c r="G14" s="49"/>
      <c r="H14" s="55"/>
      <c r="I14" s="63" t="s">
        <v>18</v>
      </c>
      <c r="J14" s="65" t="s">
        <v>19</v>
      </c>
      <c r="K14" s="65"/>
      <c r="L14" s="65"/>
      <c r="M14" s="60"/>
      <c r="N14" s="52"/>
      <c r="O14" s="60"/>
      <c r="P14" s="52"/>
      <c r="Q14" s="7"/>
    </row>
    <row r="15" spans="1:17" s="11" customFormat="1" ht="84.75" thickBot="1" x14ac:dyDescent="0.25">
      <c r="A15" s="72"/>
      <c r="B15" s="79"/>
      <c r="C15" s="80"/>
      <c r="D15" s="81"/>
      <c r="E15" s="50"/>
      <c r="F15" s="53"/>
      <c r="G15" s="50"/>
      <c r="H15" s="56"/>
      <c r="I15" s="64"/>
      <c r="J15" s="22" t="s">
        <v>20</v>
      </c>
      <c r="K15" s="22" t="s">
        <v>21</v>
      </c>
      <c r="L15" s="9" t="s">
        <v>22</v>
      </c>
      <c r="M15" s="61"/>
      <c r="N15" s="53"/>
      <c r="O15" s="61"/>
      <c r="P15" s="53"/>
      <c r="Q15" s="10"/>
    </row>
    <row r="16" spans="1:17" s="13" customFormat="1" ht="12.75" x14ac:dyDescent="0.25">
      <c r="A16" s="12"/>
      <c r="B16" s="32">
        <v>1</v>
      </c>
      <c r="C16" s="33"/>
      <c r="D16" s="34"/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7</v>
      </c>
      <c r="K16" s="12">
        <v>8</v>
      </c>
      <c r="L16" s="12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s="1" customFormat="1" ht="12.75" x14ac:dyDescent="0.2">
      <c r="A17" s="14">
        <v>1</v>
      </c>
      <c r="B17" s="35" t="s">
        <v>23</v>
      </c>
      <c r="C17" s="36" t="s">
        <v>24</v>
      </c>
      <c r="D17" s="15" t="s">
        <v>42</v>
      </c>
      <c r="E17" s="14">
        <v>22</v>
      </c>
      <c r="F17" s="14">
        <v>110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17</v>
      </c>
      <c r="N17" s="24">
        <v>81</v>
      </c>
      <c r="O17" s="14">
        <v>14</v>
      </c>
      <c r="P17" s="14">
        <v>73.7</v>
      </c>
    </row>
    <row r="18" spans="1:16" s="1" customFormat="1" ht="25.5" x14ac:dyDescent="0.2">
      <c r="A18" s="14">
        <v>2</v>
      </c>
      <c r="B18" s="35"/>
      <c r="C18" s="36"/>
      <c r="D18" s="21" t="s">
        <v>26</v>
      </c>
      <c r="E18" s="14">
        <v>0</v>
      </c>
      <c r="F18" s="2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>2+1</f>
        <v>3</v>
      </c>
      <c r="P18" s="14">
        <f>22.7+2</f>
        <v>24.7</v>
      </c>
    </row>
    <row r="19" spans="1:16" s="1" customFormat="1" ht="12.75" x14ac:dyDescent="0.2">
      <c r="A19" s="14">
        <v>3</v>
      </c>
      <c r="B19" s="35"/>
      <c r="C19" s="36" t="s">
        <v>27</v>
      </c>
      <c r="D19" s="15" t="s">
        <v>44</v>
      </c>
      <c r="E19" s="14">
        <f>3+3</f>
        <v>6</v>
      </c>
      <c r="F19" s="14">
        <f>22.88+39.98</f>
        <v>62.86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>3+3</f>
        <v>6</v>
      </c>
      <c r="N19" s="14">
        <f>15+16.49</f>
        <v>31.49</v>
      </c>
      <c r="O19" s="14">
        <v>2</v>
      </c>
      <c r="P19" s="14">
        <v>232.03</v>
      </c>
    </row>
    <row r="20" spans="1:16" s="1" customFormat="1" ht="25.5" x14ac:dyDescent="0.2">
      <c r="A20" s="14">
        <v>4</v>
      </c>
      <c r="B20" s="35"/>
      <c r="C20" s="36"/>
      <c r="D20" s="21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8.5" customHeight="1" x14ac:dyDescent="0.2">
      <c r="A21" s="14">
        <v>5</v>
      </c>
      <c r="B21" s="40" t="s">
        <v>28</v>
      </c>
      <c r="C21" s="17" t="s">
        <v>24</v>
      </c>
      <c r="D21" s="21" t="s">
        <v>26</v>
      </c>
      <c r="E21" s="14">
        <v>1</v>
      </c>
      <c r="F21" s="14">
        <v>37.86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31.5" customHeight="1" x14ac:dyDescent="0.2">
      <c r="A22" s="14">
        <v>6</v>
      </c>
      <c r="B22" s="41"/>
      <c r="C22" s="18" t="s">
        <v>27</v>
      </c>
      <c r="D22" s="21" t="s">
        <v>26</v>
      </c>
      <c r="E22" s="14">
        <v>3</v>
      </c>
      <c r="F22" s="14">
        <v>225.62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3</v>
      </c>
      <c r="N22" s="14">
        <v>214.49</v>
      </c>
      <c r="O22" s="14">
        <v>0</v>
      </c>
      <c r="P22" s="14">
        <v>0</v>
      </c>
    </row>
    <row r="23" spans="1:16" s="1" customFormat="1" ht="33.75" customHeight="1" x14ac:dyDescent="0.2">
      <c r="A23" s="14">
        <v>7</v>
      </c>
      <c r="B23" s="40" t="s">
        <v>29</v>
      </c>
      <c r="C23" s="17" t="s">
        <v>24</v>
      </c>
      <c r="D23" s="21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0.75" customHeight="1" x14ac:dyDescent="0.2">
      <c r="A24" s="14">
        <v>8</v>
      </c>
      <c r="B24" s="41"/>
      <c r="C24" s="18" t="s">
        <v>27</v>
      </c>
      <c r="D24" s="21" t="s">
        <v>26</v>
      </c>
      <c r="E24" s="14">
        <v>0</v>
      </c>
      <c r="F24" s="2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40.5" customHeight="1" x14ac:dyDescent="0.2">
      <c r="A25" s="14">
        <v>9</v>
      </c>
      <c r="B25" s="35" t="s">
        <v>30</v>
      </c>
      <c r="C25" s="42" t="s">
        <v>31</v>
      </c>
      <c r="D25" s="43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12.75" x14ac:dyDescent="0.2">
      <c r="A26" s="14">
        <v>10</v>
      </c>
      <c r="B26" s="35"/>
      <c r="C26" s="42" t="s">
        <v>32</v>
      </c>
      <c r="D26" s="44"/>
      <c r="E26" s="14">
        <v>0</v>
      </c>
      <c r="F26" s="14">
        <v>0</v>
      </c>
      <c r="G26" s="14" t="s">
        <v>43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43.5" customHeight="1" x14ac:dyDescent="0.2">
      <c r="A27" s="14">
        <v>11</v>
      </c>
      <c r="B27" s="35"/>
      <c r="C27" s="45" t="s">
        <v>33</v>
      </c>
      <c r="D27" s="45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12.75" x14ac:dyDescent="0.2">
      <c r="A28" s="14">
        <v>12</v>
      </c>
      <c r="B28" s="35"/>
      <c r="C28" s="45" t="s">
        <v>34</v>
      </c>
      <c r="D28" s="45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1.25" customHeight="1" x14ac:dyDescent="0.2">
      <c r="A29" s="14">
        <v>13</v>
      </c>
      <c r="B29" s="35"/>
      <c r="C29" s="45" t="s">
        <v>35</v>
      </c>
      <c r="D29" s="45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48.75" customHeight="1" thickBot="1" x14ac:dyDescent="0.25">
      <c r="A30" s="25">
        <v>14</v>
      </c>
      <c r="B30" s="40"/>
      <c r="C30" s="91" t="s">
        <v>36</v>
      </c>
      <c r="D30" s="91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29" customFormat="1" ht="13.5" thickBot="1" x14ac:dyDescent="0.25">
      <c r="A31" s="26">
        <v>15</v>
      </c>
      <c r="B31" s="88" t="s">
        <v>37</v>
      </c>
      <c r="C31" s="89"/>
      <c r="D31" s="90"/>
      <c r="E31" s="27">
        <f>SUM(E17:E30)</f>
        <v>32</v>
      </c>
      <c r="F31" s="27">
        <f>SUM(F17:F30)</f>
        <v>436.34000000000003</v>
      </c>
      <c r="G31" s="27">
        <f t="shared" ref="G31:P31" si="0">SUM(G17:G30)</f>
        <v>0</v>
      </c>
      <c r="H31" s="27">
        <f t="shared" si="0"/>
        <v>0</v>
      </c>
      <c r="I31" s="27">
        <f t="shared" si="0"/>
        <v>0</v>
      </c>
      <c r="J31" s="27">
        <f t="shared" si="0"/>
        <v>0</v>
      </c>
      <c r="K31" s="27">
        <f t="shared" si="0"/>
        <v>0</v>
      </c>
      <c r="L31" s="27">
        <f t="shared" si="0"/>
        <v>0</v>
      </c>
      <c r="M31" s="27">
        <f t="shared" si="0"/>
        <v>26</v>
      </c>
      <c r="N31" s="27">
        <f t="shared" si="0"/>
        <v>326.98</v>
      </c>
      <c r="O31" s="27">
        <f t="shared" si="0"/>
        <v>19</v>
      </c>
      <c r="P31" s="28">
        <f t="shared" si="0"/>
        <v>330.43</v>
      </c>
    </row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</sheetData>
  <mergeCells count="42">
    <mergeCell ref="B31:D31"/>
    <mergeCell ref="B10:D10"/>
    <mergeCell ref="N10:O10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M12:N12"/>
    <mergeCell ref="O12:P12"/>
    <mergeCell ref="P13:P15"/>
    <mergeCell ref="I14:I15"/>
    <mergeCell ref="J14:L14"/>
    <mergeCell ref="B16:D16"/>
    <mergeCell ref="B17:B20"/>
    <mergeCell ref="C17:C18"/>
    <mergeCell ref="C19:C20"/>
    <mergeCell ref="E13:E15"/>
    <mergeCell ref="F13:F15"/>
    <mergeCell ref="G13:G15"/>
    <mergeCell ref="H13:H15"/>
    <mergeCell ref="I13:L13"/>
    <mergeCell ref="M13:M15"/>
    <mergeCell ref="N13:N15"/>
    <mergeCell ref="O13:O15"/>
    <mergeCell ref="B6:L6"/>
    <mergeCell ref="B7:L7"/>
    <mergeCell ref="H8:L8"/>
    <mergeCell ref="A12:A15"/>
    <mergeCell ref="B12:D15"/>
    <mergeCell ref="E12:F12"/>
    <mergeCell ref="G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19" workbookViewId="0">
      <selection activeCell="M12" sqref="M12:N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6" t="s">
        <v>0</v>
      </c>
      <c r="O1" s="86"/>
      <c r="P1" s="86"/>
    </row>
    <row r="2" spans="1:17" s="1" customFormat="1" ht="12.75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3"/>
      <c r="N2" s="87" t="s">
        <v>1</v>
      </c>
      <c r="O2" s="87"/>
      <c r="P2" s="87"/>
    </row>
    <row r="3" spans="1:17" s="1" customFormat="1" ht="12.75" x14ac:dyDescent="0.2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"/>
      <c r="N3" s="68" t="s">
        <v>2</v>
      </c>
      <c r="O3" s="68"/>
      <c r="P3" s="68"/>
    </row>
    <row r="4" spans="1:17" s="1" customFormat="1" ht="12.75" x14ac:dyDescent="0.2">
      <c r="H4" s="67"/>
      <c r="I4" s="67"/>
      <c r="J4" s="67"/>
      <c r="K4" s="67"/>
      <c r="L4" s="67"/>
    </row>
    <row r="5" spans="1:17" s="1" customFormat="1" ht="12.75" x14ac:dyDescent="0.2">
      <c r="N5" s="1" t="s">
        <v>3</v>
      </c>
    </row>
    <row r="6" spans="1:17" s="1" customFormat="1" ht="12.75" x14ac:dyDescent="0.2">
      <c r="B6" s="66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7" s="1" customFormat="1" ht="12.75" x14ac:dyDescent="0.2">
      <c r="B7" s="66" t="s">
        <v>5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7" s="1" customFormat="1" ht="12.75" x14ac:dyDescent="0.2">
      <c r="H8" s="67" t="s">
        <v>6</v>
      </c>
      <c r="I8" s="67"/>
      <c r="J8" s="67"/>
      <c r="K8" s="67"/>
      <c r="L8" s="67"/>
    </row>
    <row r="9" spans="1:17" s="1" customFormat="1" ht="12.75" x14ac:dyDescent="0.2">
      <c r="H9" s="23"/>
      <c r="I9" s="23"/>
      <c r="J9" s="23"/>
      <c r="K9" s="23"/>
      <c r="L9" s="23"/>
    </row>
    <row r="10" spans="1:17" s="1" customFormat="1" ht="12.75" x14ac:dyDescent="0.2">
      <c r="B10" s="68" t="s">
        <v>40</v>
      </c>
      <c r="C10" s="68"/>
      <c r="D10" s="68"/>
      <c r="N10" s="69" t="s">
        <v>7</v>
      </c>
      <c r="O10" s="69"/>
    </row>
    <row r="11" spans="1:17" s="6" customFormat="1" ht="15.75" thickBot="1" x14ac:dyDescent="0.2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</row>
    <row r="12" spans="1:17" s="1" customFormat="1" ht="13.5" thickBot="1" x14ac:dyDescent="0.25">
      <c r="A12" s="70" t="s">
        <v>8</v>
      </c>
      <c r="B12" s="73" t="s">
        <v>9</v>
      </c>
      <c r="C12" s="74"/>
      <c r="D12" s="75"/>
      <c r="E12" s="82" t="s">
        <v>10</v>
      </c>
      <c r="F12" s="83"/>
      <c r="G12" s="82" t="s">
        <v>11</v>
      </c>
      <c r="H12" s="84"/>
      <c r="I12" s="84"/>
      <c r="J12" s="84"/>
      <c r="K12" s="84"/>
      <c r="L12" s="85"/>
      <c r="M12" s="46" t="s">
        <v>12</v>
      </c>
      <c r="N12" s="47"/>
      <c r="O12" s="46" t="s">
        <v>13</v>
      </c>
      <c r="P12" s="47"/>
    </row>
    <row r="13" spans="1:17" s="1" customFormat="1" ht="12.75" x14ac:dyDescent="0.2">
      <c r="A13" s="71"/>
      <c r="B13" s="76"/>
      <c r="C13" s="77"/>
      <c r="D13" s="78"/>
      <c r="E13" s="48" t="s">
        <v>14</v>
      </c>
      <c r="F13" s="51" t="s">
        <v>15</v>
      </c>
      <c r="G13" s="49" t="s">
        <v>14</v>
      </c>
      <c r="H13" s="54" t="s">
        <v>15</v>
      </c>
      <c r="I13" s="57" t="s">
        <v>16</v>
      </c>
      <c r="J13" s="58"/>
      <c r="K13" s="58"/>
      <c r="L13" s="58"/>
      <c r="M13" s="59" t="s">
        <v>14</v>
      </c>
      <c r="N13" s="62" t="s">
        <v>15</v>
      </c>
      <c r="O13" s="59" t="s">
        <v>14</v>
      </c>
      <c r="P13" s="62" t="s">
        <v>17</v>
      </c>
      <c r="Q13" s="7"/>
    </row>
    <row r="14" spans="1:17" s="1" customFormat="1" ht="12.75" x14ac:dyDescent="0.2">
      <c r="A14" s="71"/>
      <c r="B14" s="76"/>
      <c r="C14" s="77"/>
      <c r="D14" s="78"/>
      <c r="E14" s="49"/>
      <c r="F14" s="52"/>
      <c r="G14" s="49"/>
      <c r="H14" s="55"/>
      <c r="I14" s="63" t="s">
        <v>18</v>
      </c>
      <c r="J14" s="65" t="s">
        <v>19</v>
      </c>
      <c r="K14" s="65"/>
      <c r="L14" s="65"/>
      <c r="M14" s="60"/>
      <c r="N14" s="52"/>
      <c r="O14" s="60"/>
      <c r="P14" s="52"/>
      <c r="Q14" s="7"/>
    </row>
    <row r="15" spans="1:17" s="11" customFormat="1" ht="84.75" thickBot="1" x14ac:dyDescent="0.25">
      <c r="A15" s="72"/>
      <c r="B15" s="79"/>
      <c r="C15" s="80"/>
      <c r="D15" s="81"/>
      <c r="E15" s="50"/>
      <c r="F15" s="53"/>
      <c r="G15" s="50"/>
      <c r="H15" s="56"/>
      <c r="I15" s="64"/>
      <c r="J15" s="8" t="s">
        <v>20</v>
      </c>
      <c r="K15" s="8" t="s">
        <v>21</v>
      </c>
      <c r="L15" s="9" t="s">
        <v>22</v>
      </c>
      <c r="M15" s="61"/>
      <c r="N15" s="53"/>
      <c r="O15" s="61"/>
      <c r="P15" s="53"/>
      <c r="Q15" s="10"/>
    </row>
    <row r="16" spans="1:17" s="13" customFormat="1" ht="12.75" x14ac:dyDescent="0.25">
      <c r="A16" s="12"/>
      <c r="B16" s="32">
        <v>1</v>
      </c>
      <c r="C16" s="33"/>
      <c r="D16" s="34"/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7</v>
      </c>
      <c r="K16" s="12">
        <v>8</v>
      </c>
      <c r="L16" s="12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s="1" customFormat="1" ht="12.75" x14ac:dyDescent="0.2">
      <c r="A17" s="14">
        <v>1</v>
      </c>
      <c r="B17" s="35" t="s">
        <v>23</v>
      </c>
      <c r="C17" s="36" t="s">
        <v>24</v>
      </c>
      <c r="D17" s="15" t="s">
        <v>25</v>
      </c>
      <c r="E17" s="14">
        <v>2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25.5" x14ac:dyDescent="0.2">
      <c r="A18" s="14">
        <v>2</v>
      </c>
      <c r="B18" s="35"/>
      <c r="C18" s="36"/>
      <c r="D18" s="16" t="s">
        <v>26</v>
      </c>
      <c r="E18" s="14">
        <v>1</v>
      </c>
      <c r="F18" s="14">
        <v>14.02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12.75" x14ac:dyDescent="0.2">
      <c r="A19" s="14">
        <v>3</v>
      </c>
      <c r="B19" s="35"/>
      <c r="C19" s="36" t="s">
        <v>27</v>
      </c>
      <c r="D19" s="15" t="s">
        <v>25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4</v>
      </c>
      <c r="B20" s="35"/>
      <c r="C20" s="36"/>
      <c r="D20" s="16" t="s">
        <v>26</v>
      </c>
      <c r="E20" s="14">
        <v>1</v>
      </c>
      <c r="F20" s="14">
        <v>4.0999999999999996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5</v>
      </c>
      <c r="O20" s="14">
        <v>0</v>
      </c>
      <c r="P20" s="14">
        <v>0</v>
      </c>
    </row>
    <row r="21" spans="1:16" s="1" customFormat="1" ht="31.5" customHeight="1" x14ac:dyDescent="0.2">
      <c r="A21" s="14">
        <v>5</v>
      </c>
      <c r="B21" s="40" t="s">
        <v>28</v>
      </c>
      <c r="C21" s="17" t="s">
        <v>24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33.75" customHeight="1" x14ac:dyDescent="0.2">
      <c r="A22" s="14">
        <v>6</v>
      </c>
      <c r="B22" s="41"/>
      <c r="C22" s="18" t="s">
        <v>27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30" customHeight="1" x14ac:dyDescent="0.2">
      <c r="A23" s="14">
        <v>7</v>
      </c>
      <c r="B23" s="40" t="s">
        <v>29</v>
      </c>
      <c r="C23" s="17" t="s">
        <v>24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0.75" customHeight="1" x14ac:dyDescent="0.2">
      <c r="A24" s="14">
        <v>8</v>
      </c>
      <c r="B24" s="41"/>
      <c r="C24" s="18" t="s">
        <v>27</v>
      </c>
      <c r="D24" s="16" t="s">
        <v>26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45" customHeight="1" x14ac:dyDescent="0.2">
      <c r="A25" s="14">
        <v>9</v>
      </c>
      <c r="B25" s="35" t="s">
        <v>30</v>
      </c>
      <c r="C25" s="42" t="s">
        <v>31</v>
      </c>
      <c r="D25" s="43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21" customHeight="1" x14ac:dyDescent="0.2">
      <c r="A26" s="14">
        <v>10</v>
      </c>
      <c r="B26" s="35"/>
      <c r="C26" s="42" t="s">
        <v>32</v>
      </c>
      <c r="D26" s="44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39" customHeight="1" x14ac:dyDescent="0.2">
      <c r="A27" s="14">
        <v>11</v>
      </c>
      <c r="B27" s="35"/>
      <c r="C27" s="45" t="s">
        <v>33</v>
      </c>
      <c r="D27" s="45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26.25" customHeight="1" x14ac:dyDescent="0.2">
      <c r="A28" s="14">
        <v>12</v>
      </c>
      <c r="B28" s="35"/>
      <c r="C28" s="45" t="s">
        <v>34</v>
      </c>
      <c r="D28" s="45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7.25" customHeight="1" x14ac:dyDescent="0.2">
      <c r="A29" s="14">
        <v>13</v>
      </c>
      <c r="B29" s="35"/>
      <c r="C29" s="45" t="s">
        <v>35</v>
      </c>
      <c r="D29" s="45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47.25" customHeight="1" x14ac:dyDescent="0.2">
      <c r="A30" s="14">
        <v>14</v>
      </c>
      <c r="B30" s="35"/>
      <c r="C30" s="45" t="s">
        <v>36</v>
      </c>
      <c r="D30" s="45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1" customFormat="1" ht="12.75" x14ac:dyDescent="0.2">
      <c r="A31" s="14">
        <v>15</v>
      </c>
      <c r="B31" s="37" t="s">
        <v>37</v>
      </c>
      <c r="C31" s="38"/>
      <c r="D31" s="39"/>
      <c r="E31" s="20">
        <v>4</v>
      </c>
      <c r="F31" s="20">
        <v>28.12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5</v>
      </c>
      <c r="O31" s="20">
        <v>0</v>
      </c>
      <c r="P31" s="20">
        <v>0</v>
      </c>
    </row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N10:O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2019-09-06T08:38:11Z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