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/>
  </bookViews>
  <sheets>
    <sheet name="Тюменский филиал" sheetId="1" r:id="rId1"/>
    <sheet name="филиал в ХМАО-Югре" sheetId="2" r:id="rId2"/>
    <sheet name="Филиал в 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F22" i="3"/>
  <c r="F20" i="3"/>
  <c r="N24" i="2" l="1"/>
  <c r="F22" i="2"/>
  <c r="N20" i="2"/>
  <c r="P31" i="3" l="1"/>
  <c r="O31" i="3"/>
  <c r="N31" i="3"/>
  <c r="M31" i="3"/>
  <c r="L31" i="3"/>
  <c r="K31" i="3"/>
  <c r="J31" i="3"/>
  <c r="I31" i="3"/>
  <c r="H31" i="3"/>
  <c r="G31" i="3"/>
  <c r="F31" i="3"/>
  <c r="E31" i="3"/>
  <c r="P31" i="2"/>
  <c r="O31" i="2"/>
  <c r="N31" i="2"/>
  <c r="M31" i="2"/>
  <c r="L31" i="2"/>
  <c r="K31" i="2"/>
  <c r="J31" i="2"/>
  <c r="I31" i="2"/>
  <c r="H31" i="2"/>
  <c r="G31" i="2"/>
  <c r="F31" i="2"/>
  <c r="E31" i="2"/>
  <c r="P31" i="1"/>
  <c r="O31" i="1"/>
  <c r="N31" i="1"/>
  <c r="M31" i="1"/>
  <c r="L31" i="1"/>
  <c r="K31" i="1"/>
  <c r="J31" i="1"/>
  <c r="I31" i="1"/>
  <c r="H31" i="1"/>
  <c r="G31" i="1"/>
  <c r="F31" i="1"/>
  <c r="E31" i="1"/>
</calcChain>
</file>

<file path=xl/sharedStrings.xml><?xml version="1.0" encoding="utf-8"?>
<sst xmlns="http://schemas.openxmlformats.org/spreadsheetml/2006/main" count="162" uniqueCount="42">
  <si>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</si>
  <si>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</si>
  <si>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</si>
  <si>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</si>
  <si>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</si>
  <si>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>(технологическом присоединении) к газораспределительным сетям</t>
    </r>
    <r>
      <rPr>
        <b/>
        <u/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</si>
  <si>
    <t>(наименование субъекта естественной монополии)</t>
  </si>
  <si>
    <t>филиал: в Тюменской области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</si>
  <si>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</si>
  <si>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</si>
  <si>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</si>
  <si>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</si>
  <si>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договоров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</si>
  <si>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</si>
  <si>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</si>
  <si>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</si>
  <si>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</si>
  <si>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</si>
  <si>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</si>
  <si>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</si>
  <si>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</si>
  <si>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</si>
  <si>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газоарспределения исполнителя сетях газораспределения</t>
  </si>
  <si>
    <t>I категория</t>
  </si>
  <si>
    <t xml:space="preserve">физическое лицо </t>
  </si>
  <si>
    <t xml:space="preserve">плата  </t>
  </si>
  <si>
    <t>стандартизированная ставка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</si>
  <si>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</si>
  <si>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</si>
  <si>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</si>
  <si>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</si>
  <si>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</si>
  <si>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</si>
  <si>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</si>
  <si>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</si>
  <si>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</si>
  <si>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</si>
  <si>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</si>
  <si>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</si>
  <si>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филиал: в ХМАО-Югре</t>
  </si>
  <si>
    <t>филиал: в ЯНАО</t>
  </si>
  <si>
    <t>май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</si>
</sst>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1" fillId="0" borderId="0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0" xfId="0" applyFont="1" applyFill="1"/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workbookViewId="0">
      <selection activeCell="P30" sqref="P3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9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8" t="s">
        <v>0</v>
      </c>
      <c r="O1" s="28"/>
      <c r="P1" s="28"/>
    </row>
    <row r="2" spans="1:17" s="1" customFormat="1" ht="12.75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  <c r="N2" s="30" t="s">
        <v>1</v>
      </c>
      <c r="O2" s="30"/>
      <c r="P2" s="30"/>
    </row>
    <row r="3" spans="1:17" s="1" customFormat="1" ht="12.75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s="31" t="s">
        <v>2</v>
      </c>
      <c r="O3" s="31"/>
      <c r="P3" s="31"/>
    </row>
    <row r="4" spans="1:17" s="1" customFormat="1" ht="12.75" x14ac:dyDescent="0.2">
      <c r="H4" s="27"/>
      <c r="I4" s="27"/>
      <c r="J4" s="27"/>
      <c r="K4" s="27"/>
      <c r="L4" s="27"/>
    </row>
    <row r="5" spans="1:17" s="1" customFormat="1" ht="12.75" x14ac:dyDescent="0.2">
      <c r="N5" s="1" t="s">
        <v>3</v>
      </c>
    </row>
    <row r="6" spans="1:17" s="1" customFormat="1" ht="12.75" x14ac:dyDescent="0.2">
      <c r="B6" s="29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7" s="1" customFormat="1" ht="12.75" x14ac:dyDescent="0.2">
      <c r="B7" s="29" t="s">
        <v>5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7" s="1" customFormat="1" ht="12.75" x14ac:dyDescent="0.2">
      <c r="H8" s="27" t="s">
        <v>6</v>
      </c>
      <c r="I8" s="27"/>
      <c r="J8" s="27"/>
      <c r="K8" s="27"/>
      <c r="L8" s="27"/>
    </row>
    <row r="9" spans="1:17" s="1" customFormat="1" ht="12.75" x14ac:dyDescent="0.2">
      <c r="H9" s="4"/>
      <c r="I9" s="4"/>
      <c r="J9" s="4"/>
      <c r="K9" s="4"/>
      <c r="L9" s="4"/>
    </row>
    <row r="10" spans="1:17" s="1" customFormat="1" ht="12.75" x14ac:dyDescent="0.2">
      <c r="B10" s="31" t="s">
        <v>7</v>
      </c>
      <c r="C10" s="31"/>
      <c r="D10" s="31"/>
      <c r="M10" s="50" t="s">
        <v>41</v>
      </c>
      <c r="N10" s="50"/>
    </row>
    <row r="11" spans="1:17" s="7" customFormat="1" ht="15.75" thickBot="1" x14ac:dyDescent="0.25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3.5" customHeight="1" thickBot="1" x14ac:dyDescent="0.25">
      <c r="A12" s="32" t="s">
        <v>8</v>
      </c>
      <c r="B12" s="35" t="s">
        <v>9</v>
      </c>
      <c r="C12" s="36"/>
      <c r="D12" s="37"/>
      <c r="E12" s="44" t="s">
        <v>10</v>
      </c>
      <c r="F12" s="45"/>
      <c r="G12" s="44" t="s">
        <v>11</v>
      </c>
      <c r="H12" s="46"/>
      <c r="I12" s="46"/>
      <c r="J12" s="46"/>
      <c r="K12" s="46"/>
      <c r="L12" s="47"/>
      <c r="M12" s="48" t="s">
        <v>12</v>
      </c>
      <c r="N12" s="49"/>
      <c r="O12" s="48" t="s">
        <v>13</v>
      </c>
      <c r="P12" s="49"/>
    </row>
    <row r="13" spans="1:17" s="1" customFormat="1" ht="12.75" x14ac:dyDescent="0.2">
      <c r="A13" s="33"/>
      <c r="B13" s="38"/>
      <c r="C13" s="39"/>
      <c r="D13" s="40"/>
      <c r="E13" s="51" t="s">
        <v>14</v>
      </c>
      <c r="F13" s="54" t="s">
        <v>15</v>
      </c>
      <c r="G13" s="52" t="s">
        <v>14</v>
      </c>
      <c r="H13" s="57" t="s">
        <v>15</v>
      </c>
      <c r="I13" s="60" t="s">
        <v>16</v>
      </c>
      <c r="J13" s="61"/>
      <c r="K13" s="61"/>
      <c r="L13" s="61"/>
      <c r="M13" s="62" t="s">
        <v>14</v>
      </c>
      <c r="N13" s="65" t="s">
        <v>15</v>
      </c>
      <c r="O13" s="62" t="s">
        <v>14</v>
      </c>
      <c r="P13" s="65" t="s">
        <v>17</v>
      </c>
      <c r="Q13" s="8"/>
    </row>
    <row r="14" spans="1:17" s="1" customFormat="1" ht="12.75" x14ac:dyDescent="0.2">
      <c r="A14" s="33"/>
      <c r="B14" s="38"/>
      <c r="C14" s="39"/>
      <c r="D14" s="40"/>
      <c r="E14" s="52"/>
      <c r="F14" s="55"/>
      <c r="G14" s="52"/>
      <c r="H14" s="58"/>
      <c r="I14" s="66" t="s">
        <v>18</v>
      </c>
      <c r="J14" s="68" t="s">
        <v>19</v>
      </c>
      <c r="K14" s="68"/>
      <c r="L14" s="68"/>
      <c r="M14" s="63"/>
      <c r="N14" s="55"/>
      <c r="O14" s="63"/>
      <c r="P14" s="55"/>
      <c r="Q14" s="8"/>
    </row>
    <row r="15" spans="1:17" s="12" customFormat="1" ht="84.75" thickBot="1" x14ac:dyDescent="0.25">
      <c r="A15" s="34"/>
      <c r="B15" s="41"/>
      <c r="C15" s="42"/>
      <c r="D15" s="43"/>
      <c r="E15" s="53"/>
      <c r="F15" s="56"/>
      <c r="G15" s="53"/>
      <c r="H15" s="59"/>
      <c r="I15" s="67"/>
      <c r="J15" s="9" t="s">
        <v>20</v>
      </c>
      <c r="K15" s="9" t="s">
        <v>21</v>
      </c>
      <c r="L15" s="10" t="s">
        <v>22</v>
      </c>
      <c r="M15" s="64"/>
      <c r="N15" s="56"/>
      <c r="O15" s="64"/>
      <c r="P15" s="56"/>
      <c r="Q15" s="11"/>
    </row>
    <row r="16" spans="1:17" s="14" customFormat="1" ht="12.75" x14ac:dyDescent="0.25">
      <c r="A16" s="13"/>
      <c r="B16" s="69">
        <v>1</v>
      </c>
      <c r="C16" s="70"/>
      <c r="D16" s="71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7" customFormat="1" ht="12.75" x14ac:dyDescent="0.2">
      <c r="A17" s="15">
        <v>1</v>
      </c>
      <c r="B17" s="72" t="s">
        <v>23</v>
      </c>
      <c r="C17" s="73" t="s">
        <v>24</v>
      </c>
      <c r="D17" s="16" t="s">
        <v>25</v>
      </c>
      <c r="E17" s="15">
        <v>98</v>
      </c>
      <c r="F17" s="15">
        <v>431.33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89</v>
      </c>
      <c r="N17" s="15">
        <v>401.75</v>
      </c>
      <c r="O17" s="15">
        <v>8</v>
      </c>
      <c r="P17" s="15">
        <v>31.11</v>
      </c>
    </row>
    <row r="18" spans="1:16" s="17" customFormat="1" ht="25.5" x14ac:dyDescent="0.2">
      <c r="A18" s="15">
        <v>2</v>
      </c>
      <c r="B18" s="72"/>
      <c r="C18" s="73"/>
      <c r="D18" s="18" t="s">
        <v>26</v>
      </c>
      <c r="E18" s="15">
        <v>249</v>
      </c>
      <c r="F18" s="15">
        <v>1141.44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191</v>
      </c>
      <c r="N18" s="15">
        <v>816.47</v>
      </c>
      <c r="O18" s="15">
        <v>69</v>
      </c>
      <c r="P18" s="15">
        <v>256.83</v>
      </c>
    </row>
    <row r="19" spans="1:16" s="17" customFormat="1" ht="12.75" x14ac:dyDescent="0.2">
      <c r="A19" s="15">
        <v>3</v>
      </c>
      <c r="B19" s="72"/>
      <c r="C19" s="73" t="s">
        <v>27</v>
      </c>
      <c r="D19" s="16" t="s">
        <v>28</v>
      </c>
      <c r="E19" s="15">
        <v>7</v>
      </c>
      <c r="F19" s="15">
        <v>51.23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3</v>
      </c>
      <c r="N19" s="15">
        <v>31.21</v>
      </c>
      <c r="O19" s="15">
        <v>2</v>
      </c>
      <c r="P19" s="15">
        <v>10.77</v>
      </c>
    </row>
    <row r="20" spans="1:16" s="17" customFormat="1" ht="25.5" x14ac:dyDescent="0.2">
      <c r="A20" s="15">
        <v>4</v>
      </c>
      <c r="B20" s="72"/>
      <c r="C20" s="73"/>
      <c r="D20" s="18" t="s">
        <v>26</v>
      </c>
      <c r="E20" s="15">
        <v>27</v>
      </c>
      <c r="F20" s="15">
        <v>121.5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35</v>
      </c>
      <c r="N20" s="15">
        <v>163.83000000000001</v>
      </c>
      <c r="O20" s="15">
        <v>0</v>
      </c>
      <c r="P20" s="15">
        <v>0</v>
      </c>
    </row>
    <row r="21" spans="1:16" s="17" customFormat="1" ht="29.25" customHeight="1" x14ac:dyDescent="0.2">
      <c r="A21" s="15">
        <v>5</v>
      </c>
      <c r="B21" s="77" t="s">
        <v>29</v>
      </c>
      <c r="C21" s="19" t="s">
        <v>24</v>
      </c>
      <c r="D21" s="18" t="s">
        <v>26</v>
      </c>
      <c r="E21" s="15">
        <v>38</v>
      </c>
      <c r="F21" s="15">
        <v>253.81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14</v>
      </c>
      <c r="N21" s="15">
        <v>121.79</v>
      </c>
      <c r="O21" s="15">
        <v>0</v>
      </c>
      <c r="P21" s="15">
        <v>0</v>
      </c>
    </row>
    <row r="22" spans="1:16" s="17" customFormat="1" ht="33" customHeight="1" x14ac:dyDescent="0.2">
      <c r="A22" s="15">
        <v>6</v>
      </c>
      <c r="B22" s="78"/>
      <c r="C22" s="20" t="s">
        <v>27</v>
      </c>
      <c r="D22" s="18" t="s">
        <v>26</v>
      </c>
      <c r="E22" s="15">
        <v>2</v>
      </c>
      <c r="F22" s="15">
        <v>29.55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2</v>
      </c>
      <c r="N22" s="15">
        <v>17.97</v>
      </c>
      <c r="O22" s="15">
        <v>1</v>
      </c>
      <c r="P22" s="15">
        <v>5.72</v>
      </c>
    </row>
    <row r="23" spans="1:16" s="17" customFormat="1" ht="29.25" customHeight="1" x14ac:dyDescent="0.2">
      <c r="A23" s="15">
        <v>7</v>
      </c>
      <c r="B23" s="77" t="s">
        <v>30</v>
      </c>
      <c r="C23" s="19" t="s">
        <v>24</v>
      </c>
      <c r="D23" s="18" t="s">
        <v>26</v>
      </c>
      <c r="E23" s="15">
        <v>20</v>
      </c>
      <c r="F23" s="15">
        <v>114.53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7" customFormat="1" ht="41.25" customHeight="1" x14ac:dyDescent="0.2">
      <c r="A24" s="15">
        <v>8</v>
      </c>
      <c r="B24" s="78"/>
      <c r="C24" s="20" t="s">
        <v>27</v>
      </c>
      <c r="D24" s="18" t="s">
        <v>26</v>
      </c>
      <c r="E24" s="15">
        <v>26</v>
      </c>
      <c r="F24" s="15">
        <v>1656.57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29.11</v>
      </c>
      <c r="O24" s="15">
        <v>0</v>
      </c>
      <c r="P24" s="15">
        <v>0</v>
      </c>
    </row>
    <row r="25" spans="1:16" s="17" customFormat="1" ht="43.5" customHeight="1" x14ac:dyDescent="0.2">
      <c r="A25" s="15">
        <v>9</v>
      </c>
      <c r="B25" s="79" t="s">
        <v>31</v>
      </c>
      <c r="C25" s="81" t="s">
        <v>32</v>
      </c>
      <c r="D25" s="82"/>
      <c r="E25" s="15">
        <v>12</v>
      </c>
      <c r="F25" s="15">
        <v>17906.8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</v>
      </c>
      <c r="N25" s="15">
        <v>738</v>
      </c>
      <c r="O25" s="15">
        <v>0</v>
      </c>
      <c r="P25" s="15">
        <v>0</v>
      </c>
    </row>
    <row r="26" spans="1:16" s="1" customFormat="1" ht="26.25" customHeight="1" x14ac:dyDescent="0.2">
      <c r="A26" s="21">
        <v>10</v>
      </c>
      <c r="B26" s="79"/>
      <c r="C26" s="83" t="s">
        <v>33</v>
      </c>
      <c r="D26" s="84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" customFormat="1" ht="41.25" customHeight="1" x14ac:dyDescent="0.2">
      <c r="A27" s="21">
        <v>11</v>
      </c>
      <c r="B27" s="79"/>
      <c r="C27" s="85" t="s">
        <v>34</v>
      </c>
      <c r="D27" s="85"/>
      <c r="E27" s="21">
        <v>5</v>
      </c>
      <c r="F27" s="21">
        <v>25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" customFormat="1" ht="22.5" customHeight="1" x14ac:dyDescent="0.2">
      <c r="A28" s="21">
        <v>12</v>
      </c>
      <c r="B28" s="79"/>
      <c r="C28" s="85" t="s">
        <v>35</v>
      </c>
      <c r="D28" s="85"/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" customFormat="1" ht="40.5" customHeight="1" x14ac:dyDescent="0.2">
      <c r="A29" s="21">
        <v>13</v>
      </c>
      <c r="B29" s="79"/>
      <c r="C29" s="85" t="s">
        <v>36</v>
      </c>
      <c r="D29" s="8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" customFormat="1" ht="46.5" customHeight="1" thickBot="1" x14ac:dyDescent="0.25">
      <c r="A30" s="22">
        <v>14</v>
      </c>
      <c r="B30" s="80"/>
      <c r="C30" s="86" t="s">
        <v>37</v>
      </c>
      <c r="D30" s="86"/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26" customFormat="1" ht="13.5" thickBot="1" x14ac:dyDescent="0.25">
      <c r="A31" s="23">
        <v>15</v>
      </c>
      <c r="B31" s="74" t="s">
        <v>38</v>
      </c>
      <c r="C31" s="75"/>
      <c r="D31" s="76"/>
      <c r="E31" s="24">
        <f>SUM(E17:E30)</f>
        <v>484</v>
      </c>
      <c r="F31" s="24">
        <f>SUM(F17:F30)</f>
        <v>21731.759999999998</v>
      </c>
      <c r="G31" s="24">
        <f t="shared" ref="G31:M31" si="0">SUM(G17:G30)</f>
        <v>0</v>
      </c>
      <c r="H31" s="24">
        <f t="shared" si="0"/>
        <v>0</v>
      </c>
      <c r="I31" s="24">
        <f t="shared" si="0"/>
        <v>0</v>
      </c>
      <c r="J31" s="24">
        <f t="shared" si="0"/>
        <v>0</v>
      </c>
      <c r="K31" s="24">
        <f t="shared" si="0"/>
        <v>0</v>
      </c>
      <c r="L31" s="24">
        <f t="shared" si="0"/>
        <v>0</v>
      </c>
      <c r="M31" s="24">
        <f t="shared" si="0"/>
        <v>336</v>
      </c>
      <c r="N31" s="24">
        <f>SUM(N17:N30)</f>
        <v>2320.13</v>
      </c>
      <c r="O31" s="24">
        <f>SUM(O17:O30)</f>
        <v>80</v>
      </c>
      <c r="P31" s="25">
        <f>SUM(P17:P30)</f>
        <v>304.43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2">
    <mergeCell ref="B16:D16"/>
    <mergeCell ref="B17:B20"/>
    <mergeCell ref="C17:C18"/>
    <mergeCell ref="C19:C20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6:L6"/>
    <mergeCell ref="B7:L7"/>
    <mergeCell ref="H8:L8"/>
    <mergeCell ref="B10:D10"/>
    <mergeCell ref="M10:N10"/>
    <mergeCell ref="A12:A15"/>
    <mergeCell ref="B12:D15"/>
    <mergeCell ref="E12:F12"/>
    <mergeCell ref="G12:L12"/>
    <mergeCell ref="M12:N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19" workbookViewId="0">
      <selection activeCell="D33" sqref="D3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8" t="s">
        <v>0</v>
      </c>
      <c r="O1" s="28"/>
      <c r="P1" s="28"/>
    </row>
    <row r="2" spans="1:17" s="1" customFormat="1" ht="12.75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  <c r="N2" s="30" t="s">
        <v>1</v>
      </c>
      <c r="O2" s="30"/>
      <c r="P2" s="30"/>
    </row>
    <row r="3" spans="1:17" s="1" customFormat="1" ht="12.75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s="31" t="s">
        <v>2</v>
      </c>
      <c r="O3" s="31"/>
      <c r="P3" s="31"/>
    </row>
    <row r="4" spans="1:17" s="1" customFormat="1" ht="12.75" x14ac:dyDescent="0.2">
      <c r="H4" s="27"/>
      <c r="I4" s="27"/>
      <c r="J4" s="27"/>
      <c r="K4" s="27"/>
      <c r="L4" s="27"/>
    </row>
    <row r="5" spans="1:17" s="1" customFormat="1" ht="12.75" x14ac:dyDescent="0.2">
      <c r="N5" s="1" t="s">
        <v>3</v>
      </c>
    </row>
    <row r="6" spans="1:17" s="1" customFormat="1" ht="12.75" x14ac:dyDescent="0.2">
      <c r="B6" s="29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7" s="1" customFormat="1" ht="12.75" x14ac:dyDescent="0.2">
      <c r="B7" s="29" t="s">
        <v>5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7" s="1" customFormat="1" ht="12.75" x14ac:dyDescent="0.2">
      <c r="H8" s="27" t="s">
        <v>6</v>
      </c>
      <c r="I8" s="27"/>
      <c r="J8" s="27"/>
      <c r="K8" s="27"/>
      <c r="L8" s="27"/>
    </row>
    <row r="9" spans="1:17" s="1" customFormat="1" ht="12.75" x14ac:dyDescent="0.2">
      <c r="H9" s="4"/>
      <c r="I9" s="4"/>
      <c r="J9" s="4"/>
      <c r="K9" s="4"/>
      <c r="L9" s="4"/>
    </row>
    <row r="10" spans="1:17" s="1" customFormat="1" ht="12.75" x14ac:dyDescent="0.2">
      <c r="B10" s="31" t="s">
        <v>39</v>
      </c>
      <c r="C10" s="31"/>
      <c r="D10" s="31"/>
      <c r="M10" s="50" t="s">
        <v>41</v>
      </c>
      <c r="N10" s="50"/>
    </row>
    <row r="11" spans="1:17" s="7" customFormat="1" ht="15.75" thickBot="1" x14ac:dyDescent="0.25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3.5" customHeight="1" thickBot="1" x14ac:dyDescent="0.25">
      <c r="A12" s="32" t="s">
        <v>8</v>
      </c>
      <c r="B12" s="35" t="s">
        <v>9</v>
      </c>
      <c r="C12" s="36"/>
      <c r="D12" s="37"/>
      <c r="E12" s="44" t="s">
        <v>10</v>
      </c>
      <c r="F12" s="45"/>
      <c r="G12" s="44" t="s">
        <v>11</v>
      </c>
      <c r="H12" s="46"/>
      <c r="I12" s="46"/>
      <c r="J12" s="46"/>
      <c r="K12" s="46"/>
      <c r="L12" s="47"/>
      <c r="M12" s="48" t="s">
        <v>12</v>
      </c>
      <c r="N12" s="49"/>
      <c r="O12" s="48" t="s">
        <v>13</v>
      </c>
      <c r="P12" s="49"/>
    </row>
    <row r="13" spans="1:17" s="1" customFormat="1" ht="12.75" x14ac:dyDescent="0.2">
      <c r="A13" s="33"/>
      <c r="B13" s="38"/>
      <c r="C13" s="39"/>
      <c r="D13" s="40"/>
      <c r="E13" s="51" t="s">
        <v>14</v>
      </c>
      <c r="F13" s="54" t="s">
        <v>15</v>
      </c>
      <c r="G13" s="52" t="s">
        <v>14</v>
      </c>
      <c r="H13" s="57" t="s">
        <v>15</v>
      </c>
      <c r="I13" s="60" t="s">
        <v>16</v>
      </c>
      <c r="J13" s="61"/>
      <c r="K13" s="61"/>
      <c r="L13" s="61"/>
      <c r="M13" s="62" t="s">
        <v>14</v>
      </c>
      <c r="N13" s="65" t="s">
        <v>15</v>
      </c>
      <c r="O13" s="62" t="s">
        <v>14</v>
      </c>
      <c r="P13" s="65" t="s">
        <v>17</v>
      </c>
      <c r="Q13" s="8"/>
    </row>
    <row r="14" spans="1:17" s="1" customFormat="1" ht="12.75" x14ac:dyDescent="0.2">
      <c r="A14" s="33"/>
      <c r="B14" s="38"/>
      <c r="C14" s="39"/>
      <c r="D14" s="40"/>
      <c r="E14" s="52"/>
      <c r="F14" s="55"/>
      <c r="G14" s="52"/>
      <c r="H14" s="58"/>
      <c r="I14" s="66" t="s">
        <v>18</v>
      </c>
      <c r="J14" s="68" t="s">
        <v>19</v>
      </c>
      <c r="K14" s="68"/>
      <c r="L14" s="68"/>
      <c r="M14" s="63"/>
      <c r="N14" s="55"/>
      <c r="O14" s="63"/>
      <c r="P14" s="55"/>
      <c r="Q14" s="8"/>
    </row>
    <row r="15" spans="1:17" s="12" customFormat="1" ht="84.75" thickBot="1" x14ac:dyDescent="0.25">
      <c r="A15" s="34"/>
      <c r="B15" s="41"/>
      <c r="C15" s="42"/>
      <c r="D15" s="43"/>
      <c r="E15" s="53"/>
      <c r="F15" s="56"/>
      <c r="G15" s="53"/>
      <c r="H15" s="59"/>
      <c r="I15" s="67"/>
      <c r="J15" s="9" t="s">
        <v>20</v>
      </c>
      <c r="K15" s="9" t="s">
        <v>21</v>
      </c>
      <c r="L15" s="10" t="s">
        <v>22</v>
      </c>
      <c r="M15" s="64"/>
      <c r="N15" s="56"/>
      <c r="O15" s="64"/>
      <c r="P15" s="56"/>
      <c r="Q15" s="11"/>
    </row>
    <row r="16" spans="1:17" s="14" customFormat="1" ht="12.75" x14ac:dyDescent="0.25">
      <c r="A16" s="13"/>
      <c r="B16" s="69">
        <v>1</v>
      </c>
      <c r="C16" s="70"/>
      <c r="D16" s="71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7" customFormat="1" ht="12.75" x14ac:dyDescent="0.2">
      <c r="A17" s="15">
        <v>1</v>
      </c>
      <c r="B17" s="72" t="s">
        <v>23</v>
      </c>
      <c r="C17" s="73" t="s">
        <v>24</v>
      </c>
      <c r="D17" s="16" t="s">
        <v>25</v>
      </c>
      <c r="E17" s="21">
        <v>15</v>
      </c>
      <c r="F17" s="21">
        <v>69.2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14</v>
      </c>
      <c r="N17" s="21">
        <v>67</v>
      </c>
      <c r="O17" s="21">
        <v>8</v>
      </c>
      <c r="P17" s="21">
        <v>38.5</v>
      </c>
    </row>
    <row r="18" spans="1:16" s="17" customFormat="1" ht="25.5" x14ac:dyDescent="0.2">
      <c r="A18" s="15">
        <v>2</v>
      </c>
      <c r="B18" s="72"/>
      <c r="C18" s="73"/>
      <c r="D18" s="18" t="s">
        <v>26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7" customFormat="1" ht="12.75" x14ac:dyDescent="0.2">
      <c r="A19" s="15">
        <v>3</v>
      </c>
      <c r="B19" s="72"/>
      <c r="C19" s="73" t="s">
        <v>27</v>
      </c>
      <c r="D19" s="16" t="s">
        <v>28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1</v>
      </c>
      <c r="N19" s="21">
        <v>14</v>
      </c>
      <c r="O19" s="21">
        <v>6</v>
      </c>
      <c r="P19" s="21">
        <v>104.33</v>
      </c>
    </row>
    <row r="20" spans="1:16" s="17" customFormat="1" ht="25.5" x14ac:dyDescent="0.2">
      <c r="A20" s="15">
        <v>4</v>
      </c>
      <c r="B20" s="72"/>
      <c r="C20" s="73"/>
      <c r="D20" s="18" t="s">
        <v>26</v>
      </c>
      <c r="E20" s="21">
        <v>1</v>
      </c>
      <c r="F20" s="21">
        <v>5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4</v>
      </c>
      <c r="N20" s="21">
        <f>19.7+15.5+5+9.55</f>
        <v>49.75</v>
      </c>
      <c r="O20" s="21">
        <v>0</v>
      </c>
      <c r="P20" s="21">
        <v>0</v>
      </c>
    </row>
    <row r="21" spans="1:16" s="17" customFormat="1" ht="29.25" customHeight="1" x14ac:dyDescent="0.2">
      <c r="A21" s="15">
        <v>5</v>
      </c>
      <c r="B21" s="77" t="s">
        <v>29</v>
      </c>
      <c r="C21" s="19" t="s">
        <v>24</v>
      </c>
      <c r="D21" s="18" t="s">
        <v>26</v>
      </c>
      <c r="E21" s="21">
        <v>1</v>
      </c>
      <c r="F21" s="21">
        <v>3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s="17" customFormat="1" ht="33" customHeight="1" x14ac:dyDescent="0.2">
      <c r="A22" s="15">
        <v>6</v>
      </c>
      <c r="B22" s="78"/>
      <c r="C22" s="20" t="s">
        <v>27</v>
      </c>
      <c r="D22" s="18" t="s">
        <v>26</v>
      </c>
      <c r="E22" s="21">
        <v>2</v>
      </c>
      <c r="F22" s="21">
        <f>28.85+66.84</f>
        <v>95.69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1</v>
      </c>
      <c r="N22" s="21">
        <v>26.64</v>
      </c>
      <c r="O22" s="21">
        <v>0</v>
      </c>
      <c r="P22" s="21">
        <v>0</v>
      </c>
    </row>
    <row r="23" spans="1:16" s="17" customFormat="1" ht="29.25" customHeight="1" x14ac:dyDescent="0.2">
      <c r="A23" s="15">
        <v>7</v>
      </c>
      <c r="B23" s="77" t="s">
        <v>30</v>
      </c>
      <c r="C23" s="19" t="s">
        <v>24</v>
      </c>
      <c r="D23" s="18" t="s">
        <v>26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7" customFormat="1" ht="39" customHeight="1" x14ac:dyDescent="0.2">
      <c r="A24" s="15">
        <v>8</v>
      </c>
      <c r="B24" s="78"/>
      <c r="C24" s="20" t="s">
        <v>27</v>
      </c>
      <c r="D24" s="18" t="s">
        <v>26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2</v>
      </c>
      <c r="N24" s="21">
        <f>2023.81+506.97</f>
        <v>2530.7799999999997</v>
      </c>
      <c r="O24" s="21">
        <v>0</v>
      </c>
      <c r="P24" s="21">
        <v>0</v>
      </c>
    </row>
    <row r="25" spans="1:16" s="17" customFormat="1" ht="43.5" customHeight="1" x14ac:dyDescent="0.2">
      <c r="A25" s="15">
        <v>9</v>
      </c>
      <c r="B25" s="79" t="s">
        <v>31</v>
      </c>
      <c r="C25" s="81" t="s">
        <v>32</v>
      </c>
      <c r="D25" s="82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" customFormat="1" ht="26.25" customHeight="1" x14ac:dyDescent="0.2">
      <c r="A26" s="21">
        <v>10</v>
      </c>
      <c r="B26" s="79"/>
      <c r="C26" s="83" t="s">
        <v>33</v>
      </c>
      <c r="D26" s="84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" customFormat="1" ht="41.25" customHeight="1" x14ac:dyDescent="0.2">
      <c r="A27" s="21">
        <v>11</v>
      </c>
      <c r="B27" s="79"/>
      <c r="C27" s="85" t="s">
        <v>34</v>
      </c>
      <c r="D27" s="85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" customFormat="1" ht="22.5" customHeight="1" x14ac:dyDescent="0.2">
      <c r="A28" s="21">
        <v>12</v>
      </c>
      <c r="B28" s="79"/>
      <c r="C28" s="85" t="s">
        <v>35</v>
      </c>
      <c r="D28" s="85"/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" customFormat="1" ht="40.5" customHeight="1" x14ac:dyDescent="0.2">
      <c r="A29" s="21">
        <v>13</v>
      </c>
      <c r="B29" s="79"/>
      <c r="C29" s="85" t="s">
        <v>36</v>
      </c>
      <c r="D29" s="8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" customFormat="1" ht="46.5" customHeight="1" thickBot="1" x14ac:dyDescent="0.25">
      <c r="A30" s="22">
        <v>14</v>
      </c>
      <c r="B30" s="80"/>
      <c r="C30" s="86" t="s">
        <v>37</v>
      </c>
      <c r="D30" s="86"/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26" customFormat="1" ht="13.5" thickBot="1" x14ac:dyDescent="0.25">
      <c r="A31" s="23">
        <v>15</v>
      </c>
      <c r="B31" s="74" t="s">
        <v>38</v>
      </c>
      <c r="C31" s="75"/>
      <c r="D31" s="76"/>
      <c r="E31" s="24">
        <f>SUM(E17:E30)</f>
        <v>19</v>
      </c>
      <c r="F31" s="24">
        <f>SUM(F17:F30)</f>
        <v>172.89</v>
      </c>
      <c r="G31" s="24">
        <f t="shared" ref="G31:M31" si="0">SUM(G17:G30)</f>
        <v>0</v>
      </c>
      <c r="H31" s="24">
        <f t="shared" si="0"/>
        <v>0</v>
      </c>
      <c r="I31" s="24">
        <f t="shared" si="0"/>
        <v>0</v>
      </c>
      <c r="J31" s="24">
        <f t="shared" si="0"/>
        <v>0</v>
      </c>
      <c r="K31" s="24">
        <f t="shared" si="0"/>
        <v>0</v>
      </c>
      <c r="L31" s="24">
        <f t="shared" si="0"/>
        <v>0</v>
      </c>
      <c r="M31" s="24">
        <f t="shared" si="0"/>
        <v>22</v>
      </c>
      <c r="N31" s="24">
        <f>SUM(N17:N30)</f>
        <v>2688.1699999999996</v>
      </c>
      <c r="O31" s="24">
        <f>SUM(O17:O30)</f>
        <v>14</v>
      </c>
      <c r="P31" s="25">
        <f>SUM(P17:P30)</f>
        <v>142.82999999999998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2">
    <mergeCell ref="B16:D16"/>
    <mergeCell ref="B17:B20"/>
    <mergeCell ref="C17:C18"/>
    <mergeCell ref="C19:C20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6:L6"/>
    <mergeCell ref="B7:L7"/>
    <mergeCell ref="H8:L8"/>
    <mergeCell ref="B10:D10"/>
    <mergeCell ref="M10:N10"/>
    <mergeCell ref="A12:A15"/>
    <mergeCell ref="B12:D15"/>
    <mergeCell ref="E12:F12"/>
    <mergeCell ref="G12:L12"/>
    <mergeCell ref="M12:N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opLeftCell="A16" workbookViewId="0">
      <selection activeCell="G24" sqref="G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8" t="s">
        <v>0</v>
      </c>
      <c r="O1" s="28"/>
      <c r="P1" s="28"/>
    </row>
    <row r="2" spans="1:17" s="1" customFormat="1" ht="12.75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  <c r="N2" s="30" t="s">
        <v>1</v>
      </c>
      <c r="O2" s="30"/>
      <c r="P2" s="30"/>
    </row>
    <row r="3" spans="1:17" s="1" customFormat="1" ht="12.75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s="31" t="s">
        <v>2</v>
      </c>
      <c r="O3" s="31"/>
      <c r="P3" s="31"/>
    </row>
    <row r="4" spans="1:17" s="1" customFormat="1" ht="12.75" x14ac:dyDescent="0.2">
      <c r="H4" s="27"/>
      <c r="I4" s="27"/>
      <c r="J4" s="27"/>
      <c r="K4" s="27"/>
      <c r="L4" s="27"/>
    </row>
    <row r="5" spans="1:17" s="1" customFormat="1" ht="12.75" x14ac:dyDescent="0.2">
      <c r="N5" s="1" t="s">
        <v>3</v>
      </c>
    </row>
    <row r="6" spans="1:17" s="1" customFormat="1" ht="12.75" x14ac:dyDescent="0.2">
      <c r="B6" s="29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7" s="1" customFormat="1" ht="12.75" x14ac:dyDescent="0.2">
      <c r="B7" s="29" t="s">
        <v>5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7" s="1" customFormat="1" ht="12.75" x14ac:dyDescent="0.2">
      <c r="H8" s="27" t="s">
        <v>6</v>
      </c>
      <c r="I8" s="27"/>
      <c r="J8" s="27"/>
      <c r="K8" s="27"/>
      <c r="L8" s="27"/>
    </row>
    <row r="9" spans="1:17" s="1" customFormat="1" ht="12.75" x14ac:dyDescent="0.2">
      <c r="H9" s="4"/>
      <c r="I9" s="4"/>
      <c r="J9" s="4"/>
      <c r="K9" s="4"/>
      <c r="L9" s="4"/>
    </row>
    <row r="10" spans="1:17" s="1" customFormat="1" ht="12.75" x14ac:dyDescent="0.2">
      <c r="B10" s="31" t="s">
        <v>40</v>
      </c>
      <c r="C10" s="31"/>
      <c r="D10" s="31"/>
      <c r="M10" s="50" t="s">
        <v>41</v>
      </c>
      <c r="N10" s="50"/>
    </row>
    <row r="11" spans="1:17" s="7" customFormat="1" ht="15.75" thickBot="1" x14ac:dyDescent="0.25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3.5" customHeight="1" thickBot="1" x14ac:dyDescent="0.25">
      <c r="A12" s="32" t="s">
        <v>8</v>
      </c>
      <c r="B12" s="35" t="s">
        <v>9</v>
      </c>
      <c r="C12" s="36"/>
      <c r="D12" s="37"/>
      <c r="E12" s="44" t="s">
        <v>10</v>
      </c>
      <c r="F12" s="45"/>
      <c r="G12" s="44" t="s">
        <v>11</v>
      </c>
      <c r="H12" s="46"/>
      <c r="I12" s="46"/>
      <c r="J12" s="46"/>
      <c r="K12" s="46"/>
      <c r="L12" s="47"/>
      <c r="M12" s="48" t="s">
        <v>12</v>
      </c>
      <c r="N12" s="49"/>
      <c r="O12" s="48" t="s">
        <v>13</v>
      </c>
      <c r="P12" s="49"/>
    </row>
    <row r="13" spans="1:17" s="1" customFormat="1" ht="12.75" x14ac:dyDescent="0.2">
      <c r="A13" s="33"/>
      <c r="B13" s="38"/>
      <c r="C13" s="39"/>
      <c r="D13" s="40"/>
      <c r="E13" s="51" t="s">
        <v>14</v>
      </c>
      <c r="F13" s="54" t="s">
        <v>15</v>
      </c>
      <c r="G13" s="52" t="s">
        <v>14</v>
      </c>
      <c r="H13" s="57" t="s">
        <v>15</v>
      </c>
      <c r="I13" s="60" t="s">
        <v>16</v>
      </c>
      <c r="J13" s="61"/>
      <c r="K13" s="61"/>
      <c r="L13" s="61"/>
      <c r="M13" s="62" t="s">
        <v>14</v>
      </c>
      <c r="N13" s="65" t="s">
        <v>15</v>
      </c>
      <c r="O13" s="62" t="s">
        <v>14</v>
      </c>
      <c r="P13" s="65" t="s">
        <v>17</v>
      </c>
      <c r="Q13" s="8"/>
    </row>
    <row r="14" spans="1:17" s="1" customFormat="1" ht="12.75" x14ac:dyDescent="0.2">
      <c r="A14" s="33"/>
      <c r="B14" s="38"/>
      <c r="C14" s="39"/>
      <c r="D14" s="40"/>
      <c r="E14" s="52"/>
      <c r="F14" s="55"/>
      <c r="G14" s="52"/>
      <c r="H14" s="58"/>
      <c r="I14" s="66" t="s">
        <v>18</v>
      </c>
      <c r="J14" s="68" t="s">
        <v>19</v>
      </c>
      <c r="K14" s="68"/>
      <c r="L14" s="68"/>
      <c r="M14" s="63"/>
      <c r="N14" s="55"/>
      <c r="O14" s="63"/>
      <c r="P14" s="55"/>
      <c r="Q14" s="8"/>
    </row>
    <row r="15" spans="1:17" s="12" customFormat="1" ht="84.75" thickBot="1" x14ac:dyDescent="0.25">
      <c r="A15" s="34"/>
      <c r="B15" s="41"/>
      <c r="C15" s="42"/>
      <c r="D15" s="43"/>
      <c r="E15" s="53"/>
      <c r="F15" s="56"/>
      <c r="G15" s="53"/>
      <c r="H15" s="59"/>
      <c r="I15" s="67"/>
      <c r="J15" s="9" t="s">
        <v>20</v>
      </c>
      <c r="K15" s="9" t="s">
        <v>21</v>
      </c>
      <c r="L15" s="10" t="s">
        <v>22</v>
      </c>
      <c r="M15" s="64"/>
      <c r="N15" s="56"/>
      <c r="O15" s="64"/>
      <c r="P15" s="56"/>
      <c r="Q15" s="11"/>
    </row>
    <row r="16" spans="1:17" s="14" customFormat="1" ht="12.75" x14ac:dyDescent="0.25">
      <c r="A16" s="13"/>
      <c r="B16" s="69">
        <v>1</v>
      </c>
      <c r="C16" s="70"/>
      <c r="D16" s="71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7" customFormat="1" ht="12.75" x14ac:dyDescent="0.2">
      <c r="A17" s="15">
        <v>1</v>
      </c>
      <c r="B17" s="72" t="s">
        <v>23</v>
      </c>
      <c r="C17" s="73" t="s">
        <v>24</v>
      </c>
      <c r="D17" s="16" t="s">
        <v>25</v>
      </c>
      <c r="E17" s="21">
        <v>1</v>
      </c>
      <c r="F17" s="21">
        <v>5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1</v>
      </c>
      <c r="N17" s="21">
        <v>5</v>
      </c>
      <c r="O17" s="21">
        <v>0</v>
      </c>
      <c r="P17" s="21">
        <v>0</v>
      </c>
    </row>
    <row r="18" spans="1:16" s="17" customFormat="1" ht="25.5" x14ac:dyDescent="0.2">
      <c r="A18" s="15">
        <v>2</v>
      </c>
      <c r="B18" s="72"/>
      <c r="C18" s="73"/>
      <c r="D18" s="18" t="s">
        <v>26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7" customFormat="1" ht="12.75" x14ac:dyDescent="0.2">
      <c r="A19" s="15">
        <v>3</v>
      </c>
      <c r="B19" s="72"/>
      <c r="C19" s="73" t="s">
        <v>27</v>
      </c>
      <c r="D19" s="16" t="s">
        <v>28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7" customFormat="1" ht="25.5" x14ac:dyDescent="0.2">
      <c r="A20" s="15">
        <v>4</v>
      </c>
      <c r="B20" s="72"/>
      <c r="C20" s="73"/>
      <c r="D20" s="18" t="s">
        <v>26</v>
      </c>
      <c r="E20" s="21">
        <v>2</v>
      </c>
      <c r="F20" s="21">
        <f>5+16</f>
        <v>21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2</v>
      </c>
      <c r="N20" s="21">
        <v>21</v>
      </c>
      <c r="O20" s="21">
        <v>0</v>
      </c>
      <c r="P20" s="21">
        <v>0</v>
      </c>
    </row>
    <row r="21" spans="1:16" s="17" customFormat="1" ht="29.25" customHeight="1" x14ac:dyDescent="0.2">
      <c r="A21" s="15">
        <v>5</v>
      </c>
      <c r="B21" s="77" t="s">
        <v>29</v>
      </c>
      <c r="C21" s="19" t="s">
        <v>24</v>
      </c>
      <c r="D21" s="18" t="s">
        <v>26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s="17" customFormat="1" ht="33" customHeight="1" x14ac:dyDescent="0.2">
      <c r="A22" s="15">
        <v>6</v>
      </c>
      <c r="B22" s="78"/>
      <c r="C22" s="20" t="s">
        <v>27</v>
      </c>
      <c r="D22" s="18" t="s">
        <v>26</v>
      </c>
      <c r="E22" s="21">
        <v>2</v>
      </c>
      <c r="F22" s="21">
        <f>63.5+44.54</f>
        <v>108.03999999999999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29.4</v>
      </c>
    </row>
    <row r="23" spans="1:16" s="17" customFormat="1" ht="29.25" customHeight="1" x14ac:dyDescent="0.2">
      <c r="A23" s="15">
        <v>7</v>
      </c>
      <c r="B23" s="77" t="s">
        <v>30</v>
      </c>
      <c r="C23" s="19" t="s">
        <v>24</v>
      </c>
      <c r="D23" s="18" t="s">
        <v>26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7" customFormat="1" ht="40.5" customHeight="1" x14ac:dyDescent="0.2">
      <c r="A24" s="15">
        <v>8</v>
      </c>
      <c r="B24" s="78"/>
      <c r="C24" s="20" t="s">
        <v>27</v>
      </c>
      <c r="D24" s="18" t="s">
        <v>26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7" customFormat="1" ht="43.5" customHeight="1" x14ac:dyDescent="0.2">
      <c r="A25" s="15">
        <v>9</v>
      </c>
      <c r="B25" s="79" t="s">
        <v>31</v>
      </c>
      <c r="C25" s="81" t="s">
        <v>32</v>
      </c>
      <c r="D25" s="82"/>
      <c r="E25" s="21">
        <v>2</v>
      </c>
      <c r="F25" s="21">
        <f>556.32+656.8</f>
        <v>1213.1199999999999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" customFormat="1" ht="26.25" customHeight="1" x14ac:dyDescent="0.2">
      <c r="A26" s="21">
        <v>10</v>
      </c>
      <c r="B26" s="79"/>
      <c r="C26" s="83" t="s">
        <v>33</v>
      </c>
      <c r="D26" s="84"/>
      <c r="E26" s="21"/>
      <c r="F26" s="21"/>
      <c r="G26" s="21"/>
      <c r="H26" s="21"/>
      <c r="I26" s="21"/>
      <c r="J26" s="21"/>
      <c r="K26" s="21"/>
      <c r="L26" s="21"/>
      <c r="M26" s="21">
        <v>0</v>
      </c>
      <c r="N26" s="21">
        <v>0</v>
      </c>
      <c r="O26" s="21">
        <v>0</v>
      </c>
      <c r="P26" s="21">
        <v>0</v>
      </c>
    </row>
    <row r="27" spans="1:16" s="1" customFormat="1" ht="41.25" customHeight="1" x14ac:dyDescent="0.2">
      <c r="A27" s="21">
        <v>11</v>
      </c>
      <c r="B27" s="79"/>
      <c r="C27" s="85" t="s">
        <v>34</v>
      </c>
      <c r="D27" s="85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" customFormat="1" ht="22.5" customHeight="1" x14ac:dyDescent="0.2">
      <c r="A28" s="21">
        <v>12</v>
      </c>
      <c r="B28" s="79"/>
      <c r="C28" s="85" t="s">
        <v>35</v>
      </c>
      <c r="D28" s="85"/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" customFormat="1" ht="40.5" customHeight="1" x14ac:dyDescent="0.2">
      <c r="A29" s="21">
        <v>13</v>
      </c>
      <c r="B29" s="79"/>
      <c r="C29" s="85" t="s">
        <v>36</v>
      </c>
      <c r="D29" s="8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" customFormat="1" ht="46.5" customHeight="1" thickBot="1" x14ac:dyDescent="0.25">
      <c r="A30" s="22">
        <v>14</v>
      </c>
      <c r="B30" s="80"/>
      <c r="C30" s="86" t="s">
        <v>37</v>
      </c>
      <c r="D30" s="86"/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26" customFormat="1" ht="13.5" thickBot="1" x14ac:dyDescent="0.25">
      <c r="A31" s="23">
        <v>15</v>
      </c>
      <c r="B31" s="74" t="s">
        <v>38</v>
      </c>
      <c r="C31" s="75"/>
      <c r="D31" s="76"/>
      <c r="E31" s="24">
        <f>SUM(E17:E30)</f>
        <v>7</v>
      </c>
      <c r="F31" s="24">
        <f>SUM(F17:F30)</f>
        <v>1347.1599999999999</v>
      </c>
      <c r="G31" s="24">
        <f t="shared" ref="G31:M31" si="0">SUM(G17:G30)</f>
        <v>0</v>
      </c>
      <c r="H31" s="24">
        <f t="shared" si="0"/>
        <v>0</v>
      </c>
      <c r="I31" s="24">
        <f t="shared" si="0"/>
        <v>0</v>
      </c>
      <c r="J31" s="24">
        <f t="shared" si="0"/>
        <v>0</v>
      </c>
      <c r="K31" s="24">
        <f t="shared" si="0"/>
        <v>0</v>
      </c>
      <c r="L31" s="24">
        <f t="shared" si="0"/>
        <v>0</v>
      </c>
      <c r="M31" s="24">
        <f t="shared" si="0"/>
        <v>3</v>
      </c>
      <c r="N31" s="24">
        <f>SUM(N17:N30)</f>
        <v>26</v>
      </c>
      <c r="O31" s="24">
        <f>SUM(O17:O30)</f>
        <v>1</v>
      </c>
      <c r="P31" s="25">
        <f>SUM(P17:P30)</f>
        <v>29.4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2">
    <mergeCell ref="B16:D16"/>
    <mergeCell ref="B17:B20"/>
    <mergeCell ref="C17:C18"/>
    <mergeCell ref="C19:C20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6:L6"/>
    <mergeCell ref="B7:L7"/>
    <mergeCell ref="H8:L8"/>
    <mergeCell ref="B10:D10"/>
    <mergeCell ref="M10:N10"/>
    <mergeCell ref="A12:A15"/>
    <mergeCell ref="B12:D15"/>
    <mergeCell ref="E12:F12"/>
    <mergeCell ref="G12:L12"/>
    <mergeCell ref="M12:N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ХМАО-Югре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2019-06-05T10:33:34Z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